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X:\FRAMATECH GENERAL\PROPOSITION FRAMATECH\FORMATIONS INTRA\2025\GTT\MATRICE ET MATERIEL FRS 2025\"/>
    </mc:Choice>
  </mc:AlternateContent>
  <xr:revisionPtr revIDLastSave="0" documentId="13_ncr:1_{5D5F839E-E503-4D63-9C28-FDB7840E7FC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WOT" sheetId="1" r:id="rId1"/>
    <sheet name="résultat" sheetId="2" r:id="rId2"/>
  </sheets>
  <definedNames>
    <definedName name="_xlchart.v1.0" hidden="1">résultat!$I$4:$L$4</definedName>
    <definedName name="_xlchart.v1.1" hidden="1">résultat!$I$6:$L$6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G17" i="2"/>
  <c r="E17" i="2"/>
  <c r="C18" i="1"/>
  <c r="L6" i="2"/>
  <c r="K6" i="2"/>
  <c r="K5" i="2"/>
  <c r="J6" i="2"/>
  <c r="I6" i="2"/>
  <c r="G14" i="2"/>
  <c r="G11" i="2"/>
  <c r="G7" i="2"/>
  <c r="G2" i="2"/>
  <c r="F7" i="2"/>
  <c r="F8" i="2"/>
  <c r="F9" i="2"/>
  <c r="F10" i="2"/>
  <c r="F11" i="2"/>
  <c r="F12" i="2"/>
  <c r="F13" i="2"/>
  <c r="F14" i="2"/>
  <c r="F15" i="2"/>
  <c r="F16" i="2"/>
  <c r="F3" i="2"/>
  <c r="F4" i="2"/>
  <c r="F5" i="2"/>
  <c r="F6" i="2"/>
  <c r="F2" i="2"/>
  <c r="F17" i="2" s="1"/>
  <c r="J4" i="2"/>
  <c r="I4" i="2"/>
  <c r="L4" i="2"/>
  <c r="K4" i="2"/>
  <c r="E3" i="2"/>
  <c r="E4" i="2"/>
  <c r="E5" i="2"/>
  <c r="E6" i="2"/>
  <c r="E7" i="2"/>
  <c r="J5" i="2" s="1"/>
  <c r="E8" i="2"/>
  <c r="E9" i="2"/>
  <c r="E10" i="2"/>
  <c r="E11" i="2"/>
  <c r="E12" i="2"/>
  <c r="E13" i="2"/>
  <c r="E14" i="2"/>
  <c r="E15" i="2"/>
  <c r="E16" i="2"/>
  <c r="L5" i="2" s="1"/>
  <c r="E2" i="2"/>
  <c r="I5" i="2" l="1"/>
</calcChain>
</file>

<file path=xl/sharedStrings.xml><?xml version="1.0" encoding="utf-8"?>
<sst xmlns="http://schemas.openxmlformats.org/spreadsheetml/2006/main" count="55" uniqueCount="32">
  <si>
    <t>Axe</t>
  </si>
  <si>
    <t>Critère</t>
  </si>
  <si>
    <t>Poids</t>
  </si>
  <si>
    <t>Score (1-5)</t>
  </si>
  <si>
    <t>Score pondéré</t>
  </si>
  <si>
    <t>Forces</t>
  </si>
  <si>
    <t>Maîtrise réglementaire (REACH, RoHS)</t>
  </si>
  <si>
    <t>Capacité de négociation sur volumes</t>
  </si>
  <si>
    <t>Réactivité en cas d’urgence</t>
  </si>
  <si>
    <t>Faiblesses</t>
  </si>
  <si>
    <t>Manque d’anticipation innovations</t>
  </si>
  <si>
    <t>Faible expertise en analyse financière</t>
  </si>
  <si>
    <t>Opportunités</t>
  </si>
  <si>
    <t>Nouvelles solutions digitales</t>
  </si>
  <si>
    <t>Partenariats stratégiques</t>
  </si>
  <si>
    <t>Menaces</t>
  </si>
  <si>
    <t>Durcissement réglementaire</t>
  </si>
  <si>
    <t>Risque logistique</t>
  </si>
  <si>
    <t>TOTAL</t>
  </si>
  <si>
    <t>Réseau FRS solide</t>
  </si>
  <si>
    <t>Dépendance FRS stratégiques</t>
  </si>
  <si>
    <t>SWOT de l'acheteur</t>
  </si>
  <si>
    <t>Max</t>
  </si>
  <si>
    <t>%</t>
  </si>
  <si>
    <t>Q</t>
  </si>
  <si>
    <t>&gt; 70 % : Acheteur très performant et stratégique</t>
  </si>
  <si>
    <t>50 – 70 % : Bon mais axes à améliorer</t>
  </si>
  <si>
    <t>&lt; 50 % : Niveau faible, plan d’action urgent</t>
  </si>
  <si>
    <t>Expertise technique</t>
  </si>
  <si>
    <t>Orientation trop prix VS valeur globale</t>
  </si>
  <si>
    <t>Intégration matéiaux recyclés / bio</t>
  </si>
  <si>
    <t>Volatilité des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</si>
</sst>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9" fontId="4" fillId="0" borderId="0" xfId="0" applyNumberFormat="1" applyFont="1"/>
    <xf numFmtId="9" fontId="4" fillId="0" borderId="0" xfId="1" applyFont="1" applyAlignment="1">
      <alignment horizontal="center"/>
    </xf>
    <xf numFmtId="0" fontId="3" fillId="5" borderId="0" xfId="0" applyFont="1" applyFill="1"/>
    <xf numFmtId="0" fontId="3" fillId="5" borderId="0" xfId="0" applyFont="1" applyFill="1" applyAlignment="1">
      <alignment horizontal="center"/>
    </xf>
    <xf numFmtId="0" fontId="3" fillId="6" borderId="0" xfId="0" applyFont="1" applyFill="1"/>
    <xf numFmtId="0" fontId="3" fillId="6" borderId="0" xfId="0" applyFont="1" applyFill="1" applyAlignment="1">
      <alignment horizontal="center"/>
    </xf>
    <xf numFmtId="0" fontId="3" fillId="7" borderId="0" xfId="0" applyFont="1" applyFill="1"/>
    <xf numFmtId="0" fontId="3" fillId="7" borderId="0" xfId="0" applyFont="1" applyFill="1" applyAlignment="1">
      <alignment horizontal="center"/>
    </xf>
    <xf numFmtId="0" fontId="3" fillId="8" borderId="0" xfId="0" applyFont="1" applyFill="1"/>
    <xf numFmtId="0" fontId="3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top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/>
    <xf numFmtId="0" fontId="4" fillId="8" borderId="0" xfId="0" applyFont="1" applyFill="1"/>
    <xf numFmtId="0" fontId="4" fillId="8" borderId="0" xfId="0" applyFont="1" applyFill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9" fontId="3" fillId="4" borderId="1" xfId="1" applyFont="1" applyFill="1" applyBorder="1" applyAlignment="1">
      <alignment horizontal="center" vertical="center"/>
    </xf>
    <xf numFmtId="0" fontId="3" fillId="0" borderId="1" xfId="0" applyFont="1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_xlchart.v1.0</cx:f>
      </cx:strDim>
      <cx:numDim type="size">
        <cx:f dir="row">_xlchart.v1.1</cx:f>
      </cx:numDim>
    </cx:data>
  </cx:chartData>
  <cx:chart>
    <cx:title pos="t" align="ctr" overlay="0">
      <cx:tx>
        <cx:txData>
          <cx:v>SWOT de l'acheteur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fr-FR" sz="1600" b="1" i="0" u="none" strike="noStrike" cap="all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SWOT de l'acheteur</a:t>
          </a:r>
        </a:p>
      </cx:txPr>
    </cx:title>
    <cx:plotArea>
      <cx:plotAreaRegion>
        <cx:series layoutId="treemap" uniqueId="{77F4E221-C0B7-4156-B55E-D68317C6FCDF}">
          <cx:dataLabels pos="ctr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6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1000" b="1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752475</xdr:colOff>
      <xdr:row>7</xdr:row>
      <xdr:rowOff>19050</xdr:rowOff>
    </xdr:from>
    <xdr:to>
      <xdr:col>12</xdr:col>
      <xdr:colOff>0</xdr:colOff>
      <xdr:row>18</xdr:row>
      <xdr:rowOff>157162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aphique 2">
              <a:extLst>
                <a:ext uri="{FF2B5EF4-FFF2-40B4-BE49-F238E27FC236}">
                  <a16:creationId xmlns:a16="http://schemas.microsoft.com/office/drawing/2014/main" id="{020844E4-687A-BE7A-B2D7-92726F601A1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372475" y="1685925"/>
              <a:ext cx="4391025" cy="27574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workbookViewId="0">
      <selection activeCell="B2" sqref="B2:B16"/>
    </sheetView>
  </sheetViews>
  <sheetFormatPr baseColWidth="10" defaultColWidth="9.140625" defaultRowHeight="18.75" x14ac:dyDescent="0.3"/>
  <cols>
    <col min="1" max="1" width="16" style="26" bestFit="1" customWidth="1"/>
    <col min="2" max="2" width="44.42578125" style="24" bestFit="1" customWidth="1"/>
    <col min="3" max="3" width="13.5703125" style="26" bestFit="1" customWidth="1"/>
    <col min="4" max="16384" width="9.140625" style="24"/>
  </cols>
  <sheetData>
    <row r="1" spans="1:3" x14ac:dyDescent="0.3">
      <c r="A1" s="27" t="s">
        <v>0</v>
      </c>
      <c r="B1" s="28" t="s">
        <v>1</v>
      </c>
      <c r="C1" s="27" t="s">
        <v>3</v>
      </c>
    </row>
    <row r="2" spans="1:3" x14ac:dyDescent="0.3">
      <c r="A2" s="33" t="s">
        <v>5</v>
      </c>
      <c r="B2" s="30" t="s">
        <v>28</v>
      </c>
      <c r="C2" s="29">
        <v>2</v>
      </c>
    </row>
    <row r="3" spans="1:3" x14ac:dyDescent="0.3">
      <c r="A3" s="33"/>
      <c r="B3" s="30" t="s">
        <v>19</v>
      </c>
      <c r="C3" s="29">
        <v>1</v>
      </c>
    </row>
    <row r="4" spans="1:3" x14ac:dyDescent="0.3">
      <c r="A4" s="33"/>
      <c r="B4" s="30" t="s">
        <v>6</v>
      </c>
      <c r="C4" s="29">
        <v>4</v>
      </c>
    </row>
    <row r="5" spans="1:3" x14ac:dyDescent="0.3">
      <c r="A5" s="33"/>
      <c r="B5" s="30" t="s">
        <v>7</v>
      </c>
      <c r="C5" s="29">
        <v>3</v>
      </c>
    </row>
    <row r="6" spans="1:3" x14ac:dyDescent="0.3">
      <c r="A6" s="33"/>
      <c r="B6" s="30" t="s">
        <v>8</v>
      </c>
      <c r="C6" s="29">
        <v>1</v>
      </c>
    </row>
    <row r="7" spans="1:3" x14ac:dyDescent="0.3">
      <c r="A7" s="33" t="s">
        <v>9</v>
      </c>
      <c r="B7" s="30" t="s">
        <v>20</v>
      </c>
      <c r="C7" s="29">
        <v>4</v>
      </c>
    </row>
    <row r="8" spans="1:3" x14ac:dyDescent="0.3">
      <c r="A8" s="33"/>
      <c r="B8" s="30" t="s">
        <v>10</v>
      </c>
      <c r="C8" s="29">
        <v>3</v>
      </c>
    </row>
    <row r="9" spans="1:3" x14ac:dyDescent="0.3">
      <c r="A9" s="33"/>
      <c r="B9" s="30" t="s">
        <v>11</v>
      </c>
      <c r="C9" s="29">
        <v>5</v>
      </c>
    </row>
    <row r="10" spans="1:3" x14ac:dyDescent="0.3">
      <c r="A10" s="33"/>
      <c r="B10" s="30" t="s">
        <v>29</v>
      </c>
      <c r="C10" s="29">
        <v>2</v>
      </c>
    </row>
    <row r="11" spans="1:3" x14ac:dyDescent="0.3">
      <c r="A11" s="33" t="s">
        <v>12</v>
      </c>
      <c r="B11" s="30" t="s">
        <v>30</v>
      </c>
      <c r="C11" s="29">
        <v>1</v>
      </c>
    </row>
    <row r="12" spans="1:3" x14ac:dyDescent="0.3">
      <c r="A12" s="33"/>
      <c r="B12" s="30" t="s">
        <v>13</v>
      </c>
      <c r="C12" s="29">
        <v>3</v>
      </c>
    </row>
    <row r="13" spans="1:3" x14ac:dyDescent="0.3">
      <c r="A13" s="33"/>
      <c r="B13" s="30" t="s">
        <v>14</v>
      </c>
      <c r="C13" s="29">
        <v>2</v>
      </c>
    </row>
    <row r="14" spans="1:3" x14ac:dyDescent="0.3">
      <c r="A14" s="33" t="s">
        <v>15</v>
      </c>
      <c r="B14" s="30" t="s">
        <v>31</v>
      </c>
      <c r="C14" s="29">
        <v>4</v>
      </c>
    </row>
    <row r="15" spans="1:3" x14ac:dyDescent="0.3">
      <c r="A15" s="33"/>
      <c r="B15" s="30" t="s">
        <v>16</v>
      </c>
      <c r="C15" s="29">
        <v>5</v>
      </c>
    </row>
    <row r="16" spans="1:3" x14ac:dyDescent="0.3">
      <c r="A16" s="33"/>
      <c r="B16" s="30" t="s">
        <v>17</v>
      </c>
      <c r="C16" s="29">
        <v>1</v>
      </c>
    </row>
    <row r="17" spans="1:3" x14ac:dyDescent="0.3">
      <c r="A17" s="25"/>
      <c r="C17" s="25"/>
    </row>
    <row r="18" spans="1:3" x14ac:dyDescent="0.3">
      <c r="B18" s="31" t="s">
        <v>18</v>
      </c>
      <c r="C18" s="32">
        <f>SUM(C2:C17)</f>
        <v>41</v>
      </c>
    </row>
  </sheetData>
  <mergeCells count="4">
    <mergeCell ref="A2:A6"/>
    <mergeCell ref="A7:A10"/>
    <mergeCell ref="A11:A13"/>
    <mergeCell ref="A14:A1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E9D70-2679-4C60-915F-1A977711F891}">
  <dimension ref="A1:L23"/>
  <sheetViews>
    <sheetView tabSelected="1" zoomScaleNormal="100" workbookViewId="0">
      <selection activeCell="C14" sqref="C14"/>
    </sheetView>
  </sheetViews>
  <sheetFormatPr baseColWidth="10" defaultRowHeight="18.75" x14ac:dyDescent="0.3"/>
  <cols>
    <col min="1" max="1" width="5.7109375" style="3" customWidth="1"/>
    <col min="2" max="2" width="16" style="5" bestFit="1" customWidth="1"/>
    <col min="3" max="3" width="44.42578125" style="3" bestFit="1" customWidth="1"/>
    <col min="4" max="4" width="7.42578125" style="3" bestFit="1" customWidth="1"/>
    <col min="5" max="5" width="17.85546875" style="3" bestFit="1" customWidth="1"/>
    <col min="6" max="8" width="11.42578125" style="3"/>
    <col min="9" max="10" width="16.42578125" style="7" customWidth="1"/>
    <col min="11" max="12" width="16.42578125" style="3" customWidth="1"/>
    <col min="13" max="16384" width="11.42578125" style="3"/>
  </cols>
  <sheetData>
    <row r="1" spans="1:12" x14ac:dyDescent="0.3">
      <c r="A1" s="9" t="s">
        <v>24</v>
      </c>
      <c r="B1" s="1" t="s">
        <v>0</v>
      </c>
      <c r="C1" s="2" t="s">
        <v>1</v>
      </c>
      <c r="D1" s="2" t="s">
        <v>2</v>
      </c>
      <c r="E1" s="2" t="s">
        <v>4</v>
      </c>
      <c r="F1" s="14" t="s">
        <v>22</v>
      </c>
      <c r="G1" s="14" t="s">
        <v>23</v>
      </c>
    </row>
    <row r="2" spans="1:12" x14ac:dyDescent="0.3">
      <c r="A2" s="10">
        <v>1</v>
      </c>
      <c r="B2" s="35" t="s">
        <v>5</v>
      </c>
      <c r="C2" s="37" t="s">
        <v>28</v>
      </c>
      <c r="D2" s="6">
        <v>2</v>
      </c>
      <c r="E2" s="12">
        <f>D2*SWOT!C2</f>
        <v>4</v>
      </c>
      <c r="F2" s="15">
        <f>D2*5</f>
        <v>10</v>
      </c>
      <c r="G2" s="36">
        <f>SUM(F2:F6)/($F$17)</f>
        <v>0.38095238095238093</v>
      </c>
      <c r="I2" s="34" t="s">
        <v>21</v>
      </c>
      <c r="J2" s="34"/>
      <c r="K2" s="34"/>
      <c r="L2" s="34"/>
    </row>
    <row r="3" spans="1:12" x14ac:dyDescent="0.3">
      <c r="A3" s="10">
        <v>2</v>
      </c>
      <c r="B3" s="35"/>
      <c r="C3" s="37" t="s">
        <v>19</v>
      </c>
      <c r="D3" s="6">
        <v>2</v>
      </c>
      <c r="E3" s="12">
        <f>D3*SWOT!C3</f>
        <v>2</v>
      </c>
      <c r="F3" s="15">
        <f t="shared" ref="F3:F16" si="0">D3*5</f>
        <v>10</v>
      </c>
      <c r="G3" s="36"/>
    </row>
    <row r="4" spans="1:12" x14ac:dyDescent="0.3">
      <c r="A4" s="10">
        <v>3</v>
      </c>
      <c r="B4" s="35"/>
      <c r="C4" s="37" t="s">
        <v>6</v>
      </c>
      <c r="D4" s="6">
        <v>1</v>
      </c>
      <c r="E4" s="12">
        <f>D4*SWOT!C4</f>
        <v>4</v>
      </c>
      <c r="F4" s="15">
        <f t="shared" si="0"/>
        <v>5</v>
      </c>
      <c r="G4" s="36"/>
      <c r="I4" s="11" t="str">
        <f>B2</f>
        <v>Forces</v>
      </c>
      <c r="J4" s="11" t="str">
        <f>B7</f>
        <v>Faiblesses</v>
      </c>
      <c r="K4" s="11" t="str">
        <f>B11</f>
        <v>Opportunités</v>
      </c>
      <c r="L4" s="11" t="str">
        <f>B14</f>
        <v>Menaces</v>
      </c>
    </row>
    <row r="5" spans="1:12" x14ac:dyDescent="0.3">
      <c r="A5" s="10">
        <v>4</v>
      </c>
      <c r="B5" s="35"/>
      <c r="C5" s="37" t="s">
        <v>7</v>
      </c>
      <c r="D5" s="6">
        <v>2</v>
      </c>
      <c r="E5" s="12">
        <f>D5*SWOT!C5</f>
        <v>6</v>
      </c>
      <c r="F5" s="15">
        <f t="shared" si="0"/>
        <v>10</v>
      </c>
      <c r="G5" s="36"/>
      <c r="I5" s="12">
        <f>SUM(E2:E6)</f>
        <v>17</v>
      </c>
      <c r="J5" s="12">
        <f>SUM(E7:E10)</f>
        <v>18</v>
      </c>
      <c r="K5" s="12">
        <f>SUM(E11:E13)</f>
        <v>7</v>
      </c>
      <c r="L5" s="12">
        <f>SUM(E14:E16)</f>
        <v>14</v>
      </c>
    </row>
    <row r="6" spans="1:12" x14ac:dyDescent="0.3">
      <c r="A6" s="10">
        <v>5</v>
      </c>
      <c r="B6" s="35"/>
      <c r="C6" s="37" t="s">
        <v>8</v>
      </c>
      <c r="D6" s="6">
        <v>1</v>
      </c>
      <c r="E6" s="12">
        <f>D6*SWOT!C6</f>
        <v>1</v>
      </c>
      <c r="F6" s="15">
        <f t="shared" si="0"/>
        <v>5</v>
      </c>
      <c r="G6" s="36"/>
      <c r="I6" s="13">
        <f>G2</f>
        <v>0.38095238095238093</v>
      </c>
      <c r="J6" s="13">
        <f>G7</f>
        <v>0.23809523809523808</v>
      </c>
      <c r="K6" s="13">
        <f>G11</f>
        <v>0.19047619047619047</v>
      </c>
      <c r="L6" s="13">
        <f>G14</f>
        <v>0.19047619047619047</v>
      </c>
    </row>
    <row r="7" spans="1:12" x14ac:dyDescent="0.3">
      <c r="A7" s="10">
        <v>6</v>
      </c>
      <c r="B7" s="35" t="s">
        <v>9</v>
      </c>
      <c r="C7" s="37" t="s">
        <v>20</v>
      </c>
      <c r="D7" s="6">
        <v>2</v>
      </c>
      <c r="E7" s="12">
        <f>D7*SWOT!C7</f>
        <v>8</v>
      </c>
      <c r="F7" s="15">
        <f t="shared" si="0"/>
        <v>10</v>
      </c>
      <c r="G7" s="36">
        <f>SUM(F7:F10)/($F$17)</f>
        <v>0.23809523809523808</v>
      </c>
      <c r="I7" s="3"/>
      <c r="J7" s="3"/>
    </row>
    <row r="8" spans="1:12" x14ac:dyDescent="0.3">
      <c r="A8" s="10">
        <v>7</v>
      </c>
      <c r="B8" s="35"/>
      <c r="C8" s="37" t="s">
        <v>10</v>
      </c>
      <c r="D8" s="6">
        <v>1</v>
      </c>
      <c r="E8" s="12">
        <f>D8*SWOT!C8</f>
        <v>3</v>
      </c>
      <c r="F8" s="15">
        <f t="shared" si="0"/>
        <v>5</v>
      </c>
      <c r="G8" s="36"/>
      <c r="I8" s="3"/>
      <c r="J8" s="3"/>
    </row>
    <row r="9" spans="1:12" x14ac:dyDescent="0.3">
      <c r="A9" s="10">
        <v>8</v>
      </c>
      <c r="B9" s="35"/>
      <c r="C9" s="37" t="s">
        <v>11</v>
      </c>
      <c r="D9" s="6">
        <v>1</v>
      </c>
      <c r="E9" s="12">
        <f>D9*SWOT!C9</f>
        <v>5</v>
      </c>
      <c r="F9" s="15">
        <f t="shared" si="0"/>
        <v>5</v>
      </c>
      <c r="G9" s="36"/>
      <c r="I9" s="3"/>
      <c r="J9" s="3"/>
    </row>
    <row r="10" spans="1:12" x14ac:dyDescent="0.3">
      <c r="A10" s="10">
        <v>9</v>
      </c>
      <c r="B10" s="35"/>
      <c r="C10" s="37" t="s">
        <v>29</v>
      </c>
      <c r="D10" s="6">
        <v>1</v>
      </c>
      <c r="E10" s="12">
        <f>D10*SWOT!C10</f>
        <v>2</v>
      </c>
      <c r="F10" s="15">
        <f t="shared" si="0"/>
        <v>5</v>
      </c>
      <c r="G10" s="36"/>
      <c r="I10" s="3"/>
      <c r="J10" s="3"/>
    </row>
    <row r="11" spans="1:12" x14ac:dyDescent="0.3">
      <c r="A11" s="10">
        <v>10</v>
      </c>
      <c r="B11" s="35" t="s">
        <v>12</v>
      </c>
      <c r="C11" s="37" t="s">
        <v>30</v>
      </c>
      <c r="D11" s="6">
        <v>2</v>
      </c>
      <c r="E11" s="12">
        <f>D11*SWOT!C11</f>
        <v>2</v>
      </c>
      <c r="F11" s="15">
        <f t="shared" si="0"/>
        <v>10</v>
      </c>
      <c r="G11" s="36">
        <f>SUM(F11:F13)/($F$17)</f>
        <v>0.19047619047619047</v>
      </c>
    </row>
    <row r="12" spans="1:12" x14ac:dyDescent="0.3">
      <c r="A12" s="10">
        <v>11</v>
      </c>
      <c r="B12" s="35"/>
      <c r="C12" s="37" t="s">
        <v>13</v>
      </c>
      <c r="D12" s="6">
        <v>1</v>
      </c>
      <c r="E12" s="12">
        <f>D12*SWOT!C12</f>
        <v>3</v>
      </c>
      <c r="F12" s="15">
        <f t="shared" si="0"/>
        <v>5</v>
      </c>
      <c r="G12" s="36"/>
    </row>
    <row r="13" spans="1:12" x14ac:dyDescent="0.3">
      <c r="A13" s="10">
        <v>12</v>
      </c>
      <c r="B13" s="35"/>
      <c r="C13" s="37" t="s">
        <v>14</v>
      </c>
      <c r="D13" s="6">
        <v>1</v>
      </c>
      <c r="E13" s="12">
        <f>D13*SWOT!C13</f>
        <v>2</v>
      </c>
      <c r="F13" s="15">
        <f t="shared" si="0"/>
        <v>5</v>
      </c>
      <c r="G13" s="36"/>
    </row>
    <row r="14" spans="1:12" x14ac:dyDescent="0.3">
      <c r="A14" s="10">
        <v>13</v>
      </c>
      <c r="B14" s="35" t="s">
        <v>15</v>
      </c>
      <c r="C14" s="37" t="s">
        <v>31</v>
      </c>
      <c r="D14" s="6">
        <v>2</v>
      </c>
      <c r="E14" s="12">
        <f>D14*SWOT!C14</f>
        <v>8</v>
      </c>
      <c r="F14" s="15">
        <f t="shared" si="0"/>
        <v>10</v>
      </c>
      <c r="G14" s="36">
        <f>SUM(F14:F16)/($F$17)</f>
        <v>0.19047619047619047</v>
      </c>
    </row>
    <row r="15" spans="1:12" x14ac:dyDescent="0.3">
      <c r="A15" s="10">
        <v>14</v>
      </c>
      <c r="B15" s="35"/>
      <c r="C15" s="37" t="s">
        <v>16</v>
      </c>
      <c r="D15" s="6">
        <v>1</v>
      </c>
      <c r="E15" s="12">
        <f>D15*SWOT!C15</f>
        <v>5</v>
      </c>
      <c r="F15" s="15">
        <f t="shared" si="0"/>
        <v>5</v>
      </c>
      <c r="G15" s="36"/>
    </row>
    <row r="16" spans="1:12" x14ac:dyDescent="0.3">
      <c r="A16" s="10">
        <v>15</v>
      </c>
      <c r="B16" s="35"/>
      <c r="C16" s="37" t="s">
        <v>17</v>
      </c>
      <c r="D16" s="6">
        <v>1</v>
      </c>
      <c r="E16" s="12">
        <f>D16*SWOT!C16</f>
        <v>1</v>
      </c>
      <c r="F16" s="15">
        <f t="shared" si="0"/>
        <v>5</v>
      </c>
      <c r="G16" s="36"/>
    </row>
    <row r="17" spans="2:9" x14ac:dyDescent="0.3">
      <c r="B17" s="4"/>
      <c r="C17" s="9" t="s">
        <v>18</v>
      </c>
      <c r="D17" s="9"/>
      <c r="E17" s="8">
        <f>SUM(E2:E16)</f>
        <v>56</v>
      </c>
      <c r="F17" s="8">
        <f>SUM(F2:F16)</f>
        <v>105</v>
      </c>
      <c r="G17" s="16">
        <f>SUM(G2:G16)</f>
        <v>1</v>
      </c>
    </row>
    <row r="19" spans="2:9" x14ac:dyDescent="0.3">
      <c r="C19" s="8" t="s">
        <v>18</v>
      </c>
      <c r="D19" s="8"/>
      <c r="E19" s="17">
        <f>E17/F17</f>
        <v>0.53333333333333333</v>
      </c>
    </row>
    <row r="21" spans="2:9" x14ac:dyDescent="0.3">
      <c r="E21" s="18" t="s">
        <v>25</v>
      </c>
      <c r="F21" s="18"/>
      <c r="G21" s="18"/>
      <c r="H21" s="18"/>
      <c r="I21" s="19"/>
    </row>
    <row r="22" spans="2:9" x14ac:dyDescent="0.3">
      <c r="E22" s="20" t="s">
        <v>26</v>
      </c>
      <c r="F22" s="20"/>
      <c r="G22" s="20"/>
      <c r="H22" s="20"/>
      <c r="I22" s="21"/>
    </row>
    <row r="23" spans="2:9" x14ac:dyDescent="0.3">
      <c r="E23" s="22" t="s">
        <v>27</v>
      </c>
      <c r="F23" s="22"/>
      <c r="G23" s="22"/>
      <c r="H23" s="22"/>
      <c r="I23" s="23"/>
    </row>
  </sheetData>
  <mergeCells count="9">
    <mergeCell ref="I2:L2"/>
    <mergeCell ref="B2:B6"/>
    <mergeCell ref="B7:B10"/>
    <mergeCell ref="B11:B13"/>
    <mergeCell ref="B14:B16"/>
    <mergeCell ref="G2:G6"/>
    <mergeCell ref="G7:G10"/>
    <mergeCell ref="G11:G13"/>
    <mergeCell ref="G14:G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SWOT</vt:lpstr>
      <vt:lpstr>résultat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BARONI Alain</cp:lastModifiedBy>
  <dcterms:created xsi:type="dcterms:W3CDTF">2025-09-01T09:59:51Z</dcterms:created>
  <dcterms:modified xsi:type="dcterms:W3CDTF">2025-09-29T08:09:47Z</dcterms:modified>
</cp:coreProperties>
</file>